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48" i="1" l="1"/>
  <c r="J40" i="1" l="1"/>
  <c r="J42" i="1"/>
  <c r="J43" i="1"/>
  <c r="J44" i="1"/>
  <c r="J45" i="1"/>
  <c r="J46" i="1"/>
  <c r="J47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41" i="1"/>
  <c r="J23" i="1"/>
  <c r="J7" i="1"/>
</calcChain>
</file>

<file path=xl/sharedStrings.xml><?xml version="1.0" encoding="utf-8"?>
<sst xmlns="http://schemas.openxmlformats.org/spreadsheetml/2006/main" count="161" uniqueCount="109">
  <si>
    <t>Забор с распашными воротами, калитками, в т.ч. автоматика</t>
  </si>
  <si>
    <t xml:space="preserve">Окр. Проф. труба 80х80х3 (цвет черный,
комментарий L=3000 мм ) </t>
  </si>
  <si>
    <t xml:space="preserve">Секции ограждения KZ1 (H= 2,0 м, L= 2,5
м, цвет черный, комплектация поясов
вензелей - полная, зашивка листом С15 -
нет )
Секции ограждения KZ1 (H= 2,0 м, L= 2,5
м, цвет черный, комплектация поясов
вензелей - полная, зашивка листом С15 -
нет )
</t>
  </si>
  <si>
    <t>Кованная калитка КВ1 (H= 2,0 м, L= 1,0 м,
цвет черный, запирание - уши под
навесной замок, открытие во двор,
расположение петель (вид с улицы)
справа, вид петель шариковая )</t>
  </si>
  <si>
    <t>Кованные ворота КВ1 (H= 2,0 м, L= 4 м,
цвет черный, стопор в землю из черного
металла, уши под навесной замок "+",
щеколда "-", открывание во двор, наличие
поясов вензелей полная)</t>
  </si>
  <si>
    <t>Комплект для распашных ворот CAME
ATI 3000 DIR10</t>
  </si>
  <si>
    <t xml:space="preserve">Монтаж и настройка электропривода для
распашных ворот
</t>
  </si>
  <si>
    <t>Монтаж распашных ворот</t>
  </si>
  <si>
    <t>Монтаж калитки</t>
  </si>
  <si>
    <t>Монтаж кованного ограждения</t>
  </si>
  <si>
    <t>Монтаж фотоэлементов</t>
  </si>
  <si>
    <t xml:space="preserve">Наценка за сложный грунт - асфальт
толщиной до 100 мм. </t>
  </si>
  <si>
    <t>Доставка материалов манипулятором
габарит до 7 м.</t>
  </si>
  <si>
    <t>Доставка материалов</t>
  </si>
  <si>
    <t>Бетон М200</t>
  </si>
  <si>
    <t>Доставка бетона</t>
  </si>
  <si>
    <t>№ п/п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</si>
  <si>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</si>
  <si>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</si>
  <si>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</si>
  <si>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</si>
  <si>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</si>
  <si>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</si>
  <si>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</si>
  <si>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</si>
  <si>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</si>
  <si>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</si>
  <si>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</si>
  <si>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</si>
  <si>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</si>
  <si>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</si>
  <si>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</si>
  <si>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Наименование</t>
  </si>
  <si>
    <t>шт.</t>
  </si>
  <si>
    <t>м.п.</t>
  </si>
  <si>
    <t>усл.</t>
  </si>
  <si>
    <t>лунк.</t>
  </si>
  <si>
    <t>Ед. изм.</t>
  </si>
  <si>
    <t>Кол-во</t>
  </si>
  <si>
    <t>Цена за ед., руб</t>
  </si>
  <si>
    <t>Стоимость, руб.</t>
  </si>
  <si>
    <t>2.</t>
  </si>
  <si>
    <t>1.</t>
  </si>
  <si>
    <t>Замок эл. магнитный "ML-450 Цифрал"</t>
  </si>
  <si>
    <t>Доводчик двери «TESA CT845»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</si>
  <si>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</si>
  <si>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</si>
  <si>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</si>
  <si>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</si>
  <si>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</si>
  <si>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</si>
  <si>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</si>
  <si>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</si>
  <si>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</si>
  <si>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</si>
  <si>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</si>
  <si>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КМ100-7.3 Элтис, Коммутатор</t>
  </si>
  <si>
    <t>КМ500-8.3 Элтис, Коммутатор</t>
  </si>
  <si>
    <t>Ящик под БП и комм. ЩРН18</t>
  </si>
  <si>
    <t>Ящик под БП и комм. ЩРН24</t>
  </si>
  <si>
    <t>Кнопка выхода КОДсП-4, Накладная</t>
  </si>
  <si>
    <t>Блок питания "БП-2У"</t>
  </si>
  <si>
    <t>Плата управления замка</t>
  </si>
  <si>
    <t>2.12</t>
  </si>
  <si>
    <t>2.13</t>
  </si>
  <si>
    <t>2.14</t>
  </si>
  <si>
    <t>2.15</t>
  </si>
  <si>
    <t>2.16</t>
  </si>
  <si>
    <t>м.</t>
  </si>
  <si>
    <t>Провод ШВВП 2х0,5</t>
  </si>
  <si>
    <t>Кабель КВП (Внешний) 4х2х0,52</t>
  </si>
  <si>
    <t>Труба ДУ 15х2,5</t>
  </si>
  <si>
    <t>Труба ПВД д20</t>
  </si>
  <si>
    <t>Труба металлопластиковая, д16</t>
  </si>
  <si>
    <t>3.</t>
  </si>
  <si>
    <t>2.17</t>
  </si>
  <si>
    <t>Монтажные работы</t>
  </si>
  <si>
    <t>3.1</t>
  </si>
  <si>
    <t>3.2</t>
  </si>
  <si>
    <t>3.3</t>
  </si>
  <si>
    <t>Видеорегистратор TRASSIR QuattroStation Pro
(TRASSIR OS)</t>
  </si>
  <si>
    <t>Уличная IP-камера с ИК подсветкой TR-D2121IR3 v2 3.6 - 2Мп</t>
  </si>
  <si>
    <t>NetPing IO v2 - Устройство удалённого мониторинга датчиков по сети Ethernet/Internet</t>
  </si>
  <si>
    <t>3.4</t>
  </si>
  <si>
    <t>Коробка распределительная</t>
  </si>
  <si>
    <t>Расходные материалы (метал.конструкции + крепеж)</t>
  </si>
  <si>
    <t>Кабель FTP 4x2x0,52</t>
  </si>
  <si>
    <t>3.5</t>
  </si>
  <si>
    <t>3.6</t>
  </si>
  <si>
    <t>3.7</t>
  </si>
  <si>
    <t>-</t>
  </si>
  <si>
    <t>на установку ограждающих и запирающих устройств</t>
  </si>
  <si>
    <t xml:space="preserve">СМЕТА расходов </t>
  </si>
  <si>
    <t>Итоговая стоимость комплекса работ</t>
  </si>
  <si>
    <t>Забор с распашными воротами, калитками, в т.ч. автоматика:</t>
  </si>
  <si>
    <t>Домофонное оборудование:</t>
  </si>
  <si>
    <t>Программное обеспечение, дополнительные камеры:</t>
  </si>
  <si>
    <t>Секции ограждения KZ1 (H= 2,0 м, цвет черный, комплектация поясов вензелей - полная, зашивка листом С15 - нет)</t>
  </si>
  <si>
    <t>Кованная калитка КВ1 (H= 2,0 м, L= 1,0 м, цвет черный, открытие во двор, расположение петель (вид с улицы) справа, вид петель шариковая)</t>
  </si>
  <si>
    <t>Кованные ворота КВ1 (H= 2,0 м, L= 4 м, цвет черный, стопор в землю из черного металла, открывание во двор, наличие поясов вензелей полная)</t>
  </si>
  <si>
    <t>Доставка материалов манипулятором габарит до 7 м.</t>
  </si>
  <si>
    <t>Пульт "ELTIS DP5000.B2-KFDC43" + кожух для монтажа на калитке</t>
  </si>
  <si>
    <t>Пульт "ELTIS DP5000.B2-KRDC43". Встроенная  цветная в/камера</t>
  </si>
  <si>
    <t>Программное обеспечение AutoTRASSIR система распознавания автономеров (LPR) 4 канала до 30 км/ч дополнение к TRASSIR</t>
  </si>
  <si>
    <t xml:space="preserve">Окр. Проф. труба 80х80х3 (цвет черный, комментарий L=3000 мм) </t>
  </si>
  <si>
    <t>Комплект для распашных ворот CAME ATI 3000 DIR10</t>
  </si>
  <si>
    <t>Наценка за сложный грунт - асфальт толщиной до 100 мм</t>
  </si>
  <si>
    <t>Монтаж и настройка электропривода для распашных ворот</t>
  </si>
  <si>
    <t>на территории многоквартирных домов №№ 114/6, 114/7 по ул. Ломоносова в городе Воронеж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</si>
</sst>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0" fontId="2" fillId="0" borderId="19" xfId="0" applyFont="1" applyBorder="1"/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/>
    </xf>
    <xf numFmtId="2" fontId="1" fillId="0" borderId="34" xfId="0" applyNumberFormat="1" applyFont="1" applyBorder="1" applyAlignment="1">
      <alignment horizontal="center" vertical="center"/>
    </xf>
    <xf numFmtId="2" fontId="1" fillId="0" borderId="35" xfId="0" applyNumberFormat="1" applyFont="1" applyBorder="1" applyAlignment="1">
      <alignment horizontal="center" vertical="center"/>
    </xf>
    <xf numFmtId="2" fontId="1" fillId="0" borderId="36" xfId="0" applyNumberFormat="1" applyFont="1" applyBorder="1" applyAlignment="1">
      <alignment horizontal="center" vertical="center"/>
    </xf>
    <xf numFmtId="2" fontId="2" fillId="0" borderId="37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2" fontId="1" fillId="0" borderId="29" xfId="0" applyNumberFormat="1" applyFont="1" applyBorder="1" applyAlignment="1">
      <alignment horizontal="center" vertical="center"/>
    </xf>
    <xf numFmtId="2" fontId="1" fillId="0" borderId="3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23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abSelected="1" view="pageBreakPreview" zoomScaleNormal="100" zoomScaleSheetLayoutView="100" workbookViewId="0">
      <selection activeCell="G5" sqref="G5"/>
    </sheetView>
  </sheetViews>
  <sheetFormatPr defaultColWidth="9.140625" defaultRowHeight="15" x14ac:dyDescent="0.25"/>
  <cols>
    <col min="1" max="1" width="5.7109375" style="5" customWidth="1"/>
    <col min="2" max="2" width="20.85546875" style="1" customWidth="1"/>
    <col min="3" max="3" width="11.28515625" style="1" customWidth="1"/>
    <col min="4" max="4" width="14.7109375" style="1" customWidth="1"/>
    <col min="5" max="5" width="16.28515625" style="1" customWidth="1"/>
    <col min="6" max="6" width="10.85546875" style="1" hidden="1" customWidth="1"/>
    <col min="7" max="9" width="11.28515625" style="1" customWidth="1"/>
    <col min="10" max="10" width="12" style="1" customWidth="1"/>
    <col min="11" max="16384" width="9.140625" style="1"/>
  </cols>
  <sheetData>
    <row r="1" spans="1:18" x14ac:dyDescent="0.25">
      <c r="A1" s="45" t="s">
        <v>92</v>
      </c>
      <c r="B1" s="45"/>
      <c r="C1" s="45"/>
      <c r="D1" s="45"/>
      <c r="E1" s="45"/>
      <c r="F1" s="45"/>
      <c r="G1" s="45"/>
      <c r="H1" s="45"/>
      <c r="I1" s="45"/>
      <c r="J1" s="45"/>
      <c r="K1" s="3"/>
      <c r="L1" s="3"/>
      <c r="M1" s="3"/>
      <c r="N1" s="3"/>
      <c r="O1" s="3"/>
      <c r="P1" s="3"/>
      <c r="Q1" s="3"/>
      <c r="R1" s="3"/>
    </row>
    <row r="2" spans="1:18" x14ac:dyDescent="0.2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3"/>
      <c r="L2" s="3"/>
      <c r="M2" s="3"/>
      <c r="N2" s="3"/>
      <c r="O2" s="3"/>
      <c r="P2" s="3"/>
      <c r="Q2" s="3"/>
      <c r="R2" s="3"/>
    </row>
    <row r="3" spans="1:18" ht="13.9" customHeight="1" x14ac:dyDescent="0.25">
      <c r="A3" s="46" t="s">
        <v>108</v>
      </c>
      <c r="B3" s="46"/>
      <c r="C3" s="46"/>
      <c r="D3" s="46"/>
      <c r="E3" s="46"/>
      <c r="F3" s="46"/>
      <c r="G3" s="46"/>
      <c r="H3" s="46"/>
      <c r="I3" s="46"/>
      <c r="J3" s="46"/>
    </row>
    <row r="4" spans="1:18" ht="19.5" thickBot="1" x14ac:dyDescent="0.35">
      <c r="J4" s="4"/>
    </row>
    <row r="5" spans="1:18" s="6" customFormat="1" ht="37.9" customHeight="1" thickBot="1" x14ac:dyDescent="0.3">
      <c r="A5" s="7" t="s">
        <v>16</v>
      </c>
      <c r="B5" s="53" t="s">
        <v>32</v>
      </c>
      <c r="C5" s="54"/>
      <c r="D5" s="54"/>
      <c r="E5" s="54"/>
      <c r="F5" s="55"/>
      <c r="G5" s="7" t="s">
        <v>37</v>
      </c>
      <c r="H5" s="7" t="s">
        <v>38</v>
      </c>
      <c r="I5" s="7" t="s">
        <v>39</v>
      </c>
      <c r="J5" s="17" t="s">
        <v>40</v>
      </c>
    </row>
    <row r="6" spans="1:18" ht="32.25" customHeight="1" x14ac:dyDescent="0.25">
      <c r="A6" s="8" t="s">
        <v>42</v>
      </c>
      <c r="B6" s="38" t="s">
        <v>94</v>
      </c>
      <c r="C6" s="39"/>
      <c r="D6" s="39"/>
      <c r="E6" s="39"/>
      <c r="F6" s="56"/>
      <c r="G6" s="8" t="s">
        <v>90</v>
      </c>
      <c r="H6" s="8" t="s">
        <v>90</v>
      </c>
      <c r="I6" s="23" t="s">
        <v>90</v>
      </c>
      <c r="J6" s="18">
        <f>J7+J8+J9+J10+J11+J12+J13+J14+J15+J16+J17+J18+J19+J20+J21</f>
        <v>635047</v>
      </c>
    </row>
    <row r="7" spans="1:18" ht="42.6" customHeight="1" x14ac:dyDescent="0.25">
      <c r="A7" s="9" t="s">
        <v>17</v>
      </c>
      <c r="B7" s="43" t="s">
        <v>97</v>
      </c>
      <c r="C7" s="35"/>
      <c r="D7" s="35"/>
      <c r="E7" s="35"/>
      <c r="F7" s="44"/>
      <c r="G7" s="13" t="s">
        <v>34</v>
      </c>
      <c r="H7" s="13">
        <v>62.7</v>
      </c>
      <c r="I7" s="24">
        <v>2710</v>
      </c>
      <c r="J7" s="19">
        <f t="shared" ref="J7:J21" si="0">H7*I7</f>
        <v>169917</v>
      </c>
    </row>
    <row r="8" spans="1:18" ht="30" customHeight="1" x14ac:dyDescent="0.25">
      <c r="A8" s="9" t="s">
        <v>18</v>
      </c>
      <c r="B8" s="31" t="s">
        <v>104</v>
      </c>
      <c r="C8" s="40"/>
      <c r="D8" s="40"/>
      <c r="E8" s="40"/>
      <c r="F8" s="41"/>
      <c r="G8" s="13" t="s">
        <v>33</v>
      </c>
      <c r="H8" s="13">
        <v>21</v>
      </c>
      <c r="I8" s="24">
        <v>1120</v>
      </c>
      <c r="J8" s="19">
        <f t="shared" si="0"/>
        <v>23520</v>
      </c>
    </row>
    <row r="9" spans="1:18" ht="46.15" customHeight="1" x14ac:dyDescent="0.25">
      <c r="A9" s="9" t="s">
        <v>19</v>
      </c>
      <c r="B9" s="31" t="s">
        <v>98</v>
      </c>
      <c r="C9" s="40"/>
      <c r="D9" s="40"/>
      <c r="E9" s="40"/>
      <c r="F9" s="41"/>
      <c r="G9" s="13" t="s">
        <v>33</v>
      </c>
      <c r="H9" s="13">
        <v>4</v>
      </c>
      <c r="I9" s="24">
        <v>13000</v>
      </c>
      <c r="J9" s="19">
        <f t="shared" si="0"/>
        <v>52000</v>
      </c>
    </row>
    <row r="10" spans="1:18" ht="43.15" customHeight="1" x14ac:dyDescent="0.25">
      <c r="A10" s="9" t="s">
        <v>20</v>
      </c>
      <c r="B10" s="31" t="s">
        <v>99</v>
      </c>
      <c r="C10" s="40"/>
      <c r="D10" s="40"/>
      <c r="E10" s="40"/>
      <c r="F10" s="41"/>
      <c r="G10" s="13" t="s">
        <v>33</v>
      </c>
      <c r="H10" s="13">
        <v>4</v>
      </c>
      <c r="I10" s="24">
        <v>26350</v>
      </c>
      <c r="J10" s="19">
        <f t="shared" si="0"/>
        <v>105400</v>
      </c>
    </row>
    <row r="11" spans="1:18" ht="27.6" customHeight="1" x14ac:dyDescent="0.25">
      <c r="A11" s="9" t="s">
        <v>21</v>
      </c>
      <c r="B11" s="31" t="s">
        <v>105</v>
      </c>
      <c r="C11" s="40"/>
      <c r="D11" s="40"/>
      <c r="E11" s="40"/>
      <c r="F11" s="41"/>
      <c r="G11" s="13" t="s">
        <v>33</v>
      </c>
      <c r="H11" s="13">
        <v>4</v>
      </c>
      <c r="I11" s="24">
        <v>42500</v>
      </c>
      <c r="J11" s="19">
        <f t="shared" si="0"/>
        <v>170000</v>
      </c>
    </row>
    <row r="12" spans="1:18" ht="26.45" customHeight="1" x14ac:dyDescent="0.25">
      <c r="A12" s="9" t="s">
        <v>22</v>
      </c>
      <c r="B12" s="35" t="s">
        <v>106</v>
      </c>
      <c r="C12" s="35"/>
      <c r="D12" s="35"/>
      <c r="E12" s="31"/>
      <c r="F12" s="27"/>
      <c r="G12" s="13" t="s">
        <v>36</v>
      </c>
      <c r="H12" s="13">
        <v>15</v>
      </c>
      <c r="I12" s="24">
        <v>500</v>
      </c>
      <c r="J12" s="19">
        <f t="shared" si="0"/>
        <v>7500</v>
      </c>
    </row>
    <row r="13" spans="1:18" ht="26.45" customHeight="1" x14ac:dyDescent="0.25">
      <c r="A13" s="9" t="s">
        <v>23</v>
      </c>
      <c r="B13" s="31" t="s">
        <v>107</v>
      </c>
      <c r="C13" s="40"/>
      <c r="D13" s="40"/>
      <c r="E13" s="40"/>
      <c r="F13" s="41"/>
      <c r="G13" s="13" t="s">
        <v>33</v>
      </c>
      <c r="H13" s="13">
        <v>4</v>
      </c>
      <c r="I13" s="24">
        <v>8000</v>
      </c>
      <c r="J13" s="19">
        <f t="shared" si="0"/>
        <v>32000</v>
      </c>
    </row>
    <row r="14" spans="1:18" ht="18" customHeight="1" x14ac:dyDescent="0.25">
      <c r="A14" s="9" t="s">
        <v>24</v>
      </c>
      <c r="B14" s="42" t="s">
        <v>7</v>
      </c>
      <c r="C14" s="40"/>
      <c r="D14" s="40"/>
      <c r="E14" s="40"/>
      <c r="F14" s="41"/>
      <c r="G14" s="13" t="s">
        <v>33</v>
      </c>
      <c r="H14" s="13">
        <v>4</v>
      </c>
      <c r="I14" s="24">
        <v>3500</v>
      </c>
      <c r="J14" s="19">
        <f t="shared" si="0"/>
        <v>14000</v>
      </c>
    </row>
    <row r="15" spans="1:18" x14ac:dyDescent="0.25">
      <c r="A15" s="9" t="s">
        <v>25</v>
      </c>
      <c r="B15" s="42" t="s">
        <v>8</v>
      </c>
      <c r="C15" s="40"/>
      <c r="D15" s="40"/>
      <c r="E15" s="40"/>
      <c r="F15" s="41"/>
      <c r="G15" s="13" t="s">
        <v>33</v>
      </c>
      <c r="H15" s="13">
        <v>4</v>
      </c>
      <c r="I15" s="24">
        <v>2000</v>
      </c>
      <c r="J15" s="19">
        <f t="shared" si="0"/>
        <v>8000</v>
      </c>
    </row>
    <row r="16" spans="1:18" x14ac:dyDescent="0.25">
      <c r="A16" s="9" t="s">
        <v>26</v>
      </c>
      <c r="B16" s="42" t="s">
        <v>9</v>
      </c>
      <c r="C16" s="40"/>
      <c r="D16" s="40"/>
      <c r="E16" s="40"/>
      <c r="F16" s="41"/>
      <c r="G16" s="13" t="s">
        <v>34</v>
      </c>
      <c r="H16" s="13">
        <v>62.7</v>
      </c>
      <c r="I16" s="24">
        <v>600</v>
      </c>
      <c r="J16" s="19">
        <f t="shared" si="0"/>
        <v>37620</v>
      </c>
    </row>
    <row r="17" spans="1:10" x14ac:dyDescent="0.25">
      <c r="A17" s="9" t="s">
        <v>27</v>
      </c>
      <c r="B17" s="42" t="s">
        <v>10</v>
      </c>
      <c r="C17" s="40"/>
      <c r="D17" s="40"/>
      <c r="E17" s="40"/>
      <c r="F17" s="41"/>
      <c r="G17" s="13" t="s">
        <v>33</v>
      </c>
      <c r="H17" s="13">
        <v>4</v>
      </c>
      <c r="I17" s="24">
        <v>910</v>
      </c>
      <c r="J17" s="19">
        <f t="shared" si="0"/>
        <v>3640</v>
      </c>
    </row>
    <row r="18" spans="1:10" ht="18" customHeight="1" x14ac:dyDescent="0.25">
      <c r="A18" s="9" t="s">
        <v>28</v>
      </c>
      <c r="B18" s="31" t="s">
        <v>100</v>
      </c>
      <c r="C18" s="40"/>
      <c r="D18" s="40"/>
      <c r="E18" s="40"/>
      <c r="F18" s="41"/>
      <c r="G18" s="13" t="s">
        <v>35</v>
      </c>
      <c r="H18" s="13">
        <v>1</v>
      </c>
      <c r="I18" s="24">
        <v>4750</v>
      </c>
      <c r="J18" s="19">
        <f t="shared" si="0"/>
        <v>4750</v>
      </c>
    </row>
    <row r="19" spans="1:10" ht="15" customHeight="1" x14ac:dyDescent="0.25">
      <c r="A19" s="9" t="s">
        <v>29</v>
      </c>
      <c r="B19" s="42" t="s">
        <v>13</v>
      </c>
      <c r="C19" s="40"/>
      <c r="D19" s="40"/>
      <c r="E19" s="40"/>
      <c r="F19" s="41"/>
      <c r="G19" s="13" t="s">
        <v>35</v>
      </c>
      <c r="H19" s="13">
        <v>2</v>
      </c>
      <c r="I19" s="24">
        <v>1200</v>
      </c>
      <c r="J19" s="19">
        <f t="shared" si="0"/>
        <v>2400</v>
      </c>
    </row>
    <row r="20" spans="1:10" ht="15" customHeight="1" x14ac:dyDescent="0.25">
      <c r="A20" s="9" t="s">
        <v>30</v>
      </c>
      <c r="B20" s="42" t="s">
        <v>14</v>
      </c>
      <c r="C20" s="40"/>
      <c r="D20" s="40"/>
      <c r="E20" s="40"/>
      <c r="F20" s="41"/>
      <c r="G20" s="13" t="s">
        <v>33</v>
      </c>
      <c r="H20" s="13">
        <v>1</v>
      </c>
      <c r="I20" s="24">
        <v>2800</v>
      </c>
      <c r="J20" s="19">
        <f t="shared" si="0"/>
        <v>2800</v>
      </c>
    </row>
    <row r="21" spans="1:10" ht="15.75" thickBot="1" x14ac:dyDescent="0.3">
      <c r="A21" s="10" t="s">
        <v>31</v>
      </c>
      <c r="B21" s="50" t="s">
        <v>15</v>
      </c>
      <c r="C21" s="51"/>
      <c r="D21" s="51"/>
      <c r="E21" s="51"/>
      <c r="F21" s="52"/>
      <c r="G21" s="14" t="s">
        <v>35</v>
      </c>
      <c r="H21" s="14">
        <v>1</v>
      </c>
      <c r="I21" s="25">
        <v>1500</v>
      </c>
      <c r="J21" s="20">
        <f t="shared" si="0"/>
        <v>1500</v>
      </c>
    </row>
    <row r="22" spans="1:10" x14ac:dyDescent="0.25">
      <c r="A22" s="8" t="s">
        <v>41</v>
      </c>
      <c r="B22" s="57" t="s">
        <v>95</v>
      </c>
      <c r="C22" s="58"/>
      <c r="D22" s="58"/>
      <c r="E22" s="58"/>
      <c r="F22" s="28"/>
      <c r="G22" s="8" t="s">
        <v>90</v>
      </c>
      <c r="H22" s="8" t="s">
        <v>90</v>
      </c>
      <c r="I22" s="8" t="s">
        <v>90</v>
      </c>
      <c r="J22" s="18">
        <f>J23+J24+J25+J26+J27+J28+J29+J30+J31+J32+J33+J34+J35+J36+J37+J38+J39</f>
        <v>370820</v>
      </c>
    </row>
    <row r="23" spans="1:10" ht="25.9" customHeight="1" x14ac:dyDescent="0.25">
      <c r="A23" s="9" t="s">
        <v>45</v>
      </c>
      <c r="B23" s="31" t="s">
        <v>102</v>
      </c>
      <c r="C23" s="32"/>
      <c r="D23" s="32"/>
      <c r="E23" s="32"/>
      <c r="F23" s="27"/>
      <c r="G23" s="13" t="s">
        <v>33</v>
      </c>
      <c r="H23" s="13">
        <v>10</v>
      </c>
      <c r="I23" s="24">
        <v>12500</v>
      </c>
      <c r="J23" s="19">
        <f>H23*I23</f>
        <v>125000</v>
      </c>
    </row>
    <row r="24" spans="1:10" ht="27" customHeight="1" x14ac:dyDescent="0.25">
      <c r="A24" s="9" t="s">
        <v>46</v>
      </c>
      <c r="B24" s="31" t="s">
        <v>101</v>
      </c>
      <c r="C24" s="32"/>
      <c r="D24" s="32"/>
      <c r="E24" s="32"/>
      <c r="F24" s="27"/>
      <c r="G24" s="13" t="s">
        <v>33</v>
      </c>
      <c r="H24" s="13">
        <v>4</v>
      </c>
      <c r="I24" s="24">
        <v>13100</v>
      </c>
      <c r="J24" s="19">
        <f t="shared" ref="J24:J39" si="1">H24*I24</f>
        <v>52400</v>
      </c>
    </row>
    <row r="25" spans="1:10" ht="16.5" customHeight="1" x14ac:dyDescent="0.25">
      <c r="A25" s="9" t="s">
        <v>47</v>
      </c>
      <c r="B25" s="31" t="s">
        <v>56</v>
      </c>
      <c r="C25" s="32"/>
      <c r="D25" s="32"/>
      <c r="E25" s="32"/>
      <c r="F25" s="27"/>
      <c r="G25" s="13" t="s">
        <v>33</v>
      </c>
      <c r="H25" s="13">
        <v>10</v>
      </c>
      <c r="I25" s="24">
        <v>1650</v>
      </c>
      <c r="J25" s="19">
        <f t="shared" si="1"/>
        <v>16500</v>
      </c>
    </row>
    <row r="26" spans="1:10" ht="15.75" customHeight="1" x14ac:dyDescent="0.25">
      <c r="A26" s="9" t="s">
        <v>48</v>
      </c>
      <c r="B26" s="31" t="s">
        <v>57</v>
      </c>
      <c r="C26" s="32"/>
      <c r="D26" s="32"/>
      <c r="E26" s="32"/>
      <c r="F26" s="27"/>
      <c r="G26" s="13" t="s">
        <v>33</v>
      </c>
      <c r="H26" s="13">
        <v>10</v>
      </c>
      <c r="I26" s="24">
        <v>3600</v>
      </c>
      <c r="J26" s="19">
        <f t="shared" si="1"/>
        <v>36000</v>
      </c>
    </row>
    <row r="27" spans="1:10" x14ac:dyDescent="0.25">
      <c r="A27" s="9" t="s">
        <v>49</v>
      </c>
      <c r="B27" s="31" t="s">
        <v>58</v>
      </c>
      <c r="C27" s="32"/>
      <c r="D27" s="32"/>
      <c r="E27" s="32"/>
      <c r="F27" s="27"/>
      <c r="G27" s="13" t="s">
        <v>33</v>
      </c>
      <c r="H27" s="13">
        <v>4</v>
      </c>
      <c r="I27" s="24">
        <v>1000</v>
      </c>
      <c r="J27" s="19">
        <f t="shared" si="1"/>
        <v>4000</v>
      </c>
    </row>
    <row r="28" spans="1:10" x14ac:dyDescent="0.25">
      <c r="A28" s="9" t="s">
        <v>50</v>
      </c>
      <c r="B28" s="31" t="s">
        <v>59</v>
      </c>
      <c r="C28" s="32"/>
      <c r="D28" s="32"/>
      <c r="E28" s="32"/>
      <c r="F28" s="27"/>
      <c r="G28" s="13" t="s">
        <v>33</v>
      </c>
      <c r="H28" s="13">
        <v>4</v>
      </c>
      <c r="I28" s="24">
        <v>1100</v>
      </c>
      <c r="J28" s="19">
        <f t="shared" si="1"/>
        <v>4400</v>
      </c>
    </row>
    <row r="29" spans="1:10" x14ac:dyDescent="0.25">
      <c r="A29" s="9" t="s">
        <v>51</v>
      </c>
      <c r="B29" s="31" t="s">
        <v>60</v>
      </c>
      <c r="C29" s="32"/>
      <c r="D29" s="32"/>
      <c r="E29" s="32"/>
      <c r="F29" s="27"/>
      <c r="G29" s="13" t="s">
        <v>33</v>
      </c>
      <c r="H29" s="13">
        <v>4</v>
      </c>
      <c r="I29" s="24">
        <v>500</v>
      </c>
      <c r="J29" s="19">
        <f t="shared" si="1"/>
        <v>2000</v>
      </c>
    </row>
    <row r="30" spans="1:10" x14ac:dyDescent="0.25">
      <c r="A30" s="9" t="s">
        <v>52</v>
      </c>
      <c r="B30" s="31" t="s">
        <v>61</v>
      </c>
      <c r="C30" s="32"/>
      <c r="D30" s="32"/>
      <c r="E30" s="32"/>
      <c r="F30" s="27"/>
      <c r="G30" s="13" t="s">
        <v>33</v>
      </c>
      <c r="H30" s="13">
        <v>4</v>
      </c>
      <c r="I30" s="24">
        <v>1300</v>
      </c>
      <c r="J30" s="19">
        <f t="shared" si="1"/>
        <v>5200</v>
      </c>
    </row>
    <row r="31" spans="1:10" x14ac:dyDescent="0.25">
      <c r="A31" s="9" t="s">
        <v>53</v>
      </c>
      <c r="B31" s="31" t="s">
        <v>62</v>
      </c>
      <c r="C31" s="32"/>
      <c r="D31" s="32"/>
      <c r="E31" s="32"/>
      <c r="F31" s="27"/>
      <c r="G31" s="13" t="s">
        <v>33</v>
      </c>
      <c r="H31" s="13">
        <v>4</v>
      </c>
      <c r="I31" s="24">
        <v>450</v>
      </c>
      <c r="J31" s="19">
        <f t="shared" si="1"/>
        <v>1800</v>
      </c>
    </row>
    <row r="32" spans="1:10" x14ac:dyDescent="0.25">
      <c r="A32" s="9" t="s">
        <v>54</v>
      </c>
      <c r="B32" s="31" t="s">
        <v>43</v>
      </c>
      <c r="C32" s="32"/>
      <c r="D32" s="32"/>
      <c r="E32" s="32"/>
      <c r="F32" s="27"/>
      <c r="G32" s="13" t="s">
        <v>33</v>
      </c>
      <c r="H32" s="13">
        <v>4</v>
      </c>
      <c r="I32" s="24">
        <v>2000</v>
      </c>
      <c r="J32" s="19">
        <f t="shared" si="1"/>
        <v>8000</v>
      </c>
    </row>
    <row r="33" spans="1:10" x14ac:dyDescent="0.25">
      <c r="A33" s="9" t="s">
        <v>55</v>
      </c>
      <c r="B33" s="31" t="s">
        <v>44</v>
      </c>
      <c r="C33" s="32"/>
      <c r="D33" s="32"/>
      <c r="E33" s="32"/>
      <c r="F33" s="27"/>
      <c r="G33" s="13" t="s">
        <v>33</v>
      </c>
      <c r="H33" s="13">
        <v>4</v>
      </c>
      <c r="I33" s="24">
        <v>2500</v>
      </c>
      <c r="J33" s="19">
        <f t="shared" si="1"/>
        <v>10000</v>
      </c>
    </row>
    <row r="34" spans="1:10" x14ac:dyDescent="0.25">
      <c r="A34" s="9" t="s">
        <v>63</v>
      </c>
      <c r="B34" s="31" t="s">
        <v>69</v>
      </c>
      <c r="C34" s="32"/>
      <c r="D34" s="32"/>
      <c r="E34" s="32"/>
      <c r="F34" s="27"/>
      <c r="G34" s="13" t="s">
        <v>68</v>
      </c>
      <c r="H34" s="13">
        <v>50</v>
      </c>
      <c r="I34" s="24">
        <v>15</v>
      </c>
      <c r="J34" s="19">
        <f t="shared" si="1"/>
        <v>750</v>
      </c>
    </row>
    <row r="35" spans="1:10" x14ac:dyDescent="0.25">
      <c r="A35" s="9" t="s">
        <v>64</v>
      </c>
      <c r="B35" s="31" t="s">
        <v>70</v>
      </c>
      <c r="C35" s="32"/>
      <c r="D35" s="32"/>
      <c r="E35" s="32"/>
      <c r="F35" s="27"/>
      <c r="G35" s="13" t="s">
        <v>68</v>
      </c>
      <c r="H35" s="13">
        <v>800</v>
      </c>
      <c r="I35" s="24">
        <v>38</v>
      </c>
      <c r="J35" s="19">
        <f t="shared" si="1"/>
        <v>30400</v>
      </c>
    </row>
    <row r="36" spans="1:10" x14ac:dyDescent="0.25">
      <c r="A36" s="9" t="s">
        <v>65</v>
      </c>
      <c r="B36" s="31" t="s">
        <v>71</v>
      </c>
      <c r="C36" s="32"/>
      <c r="D36" s="32"/>
      <c r="E36" s="32"/>
      <c r="F36" s="27"/>
      <c r="G36" s="13" t="s">
        <v>68</v>
      </c>
      <c r="H36" s="13">
        <v>12</v>
      </c>
      <c r="I36" s="24">
        <v>110</v>
      </c>
      <c r="J36" s="19">
        <f t="shared" si="1"/>
        <v>1320</v>
      </c>
    </row>
    <row r="37" spans="1:10" x14ac:dyDescent="0.25">
      <c r="A37" s="9" t="s">
        <v>66</v>
      </c>
      <c r="B37" s="31" t="s">
        <v>72</v>
      </c>
      <c r="C37" s="32"/>
      <c r="D37" s="32"/>
      <c r="E37" s="32"/>
      <c r="F37" s="27"/>
      <c r="G37" s="13" t="s">
        <v>68</v>
      </c>
      <c r="H37" s="13">
        <v>40</v>
      </c>
      <c r="I37" s="24">
        <v>20</v>
      </c>
      <c r="J37" s="19">
        <f t="shared" si="1"/>
        <v>800</v>
      </c>
    </row>
    <row r="38" spans="1:10" x14ac:dyDescent="0.25">
      <c r="A38" s="9" t="s">
        <v>67</v>
      </c>
      <c r="B38" s="31" t="s">
        <v>73</v>
      </c>
      <c r="C38" s="32"/>
      <c r="D38" s="32"/>
      <c r="E38" s="32"/>
      <c r="F38" s="27"/>
      <c r="G38" s="13" t="s">
        <v>68</v>
      </c>
      <c r="H38" s="13">
        <v>50</v>
      </c>
      <c r="I38" s="24">
        <v>45</v>
      </c>
      <c r="J38" s="19">
        <f t="shared" si="1"/>
        <v>2250</v>
      </c>
    </row>
    <row r="39" spans="1:10" ht="15.75" thickBot="1" x14ac:dyDescent="0.3">
      <c r="A39" s="10" t="s">
        <v>75</v>
      </c>
      <c r="B39" s="36" t="s">
        <v>76</v>
      </c>
      <c r="C39" s="37"/>
      <c r="D39" s="37"/>
      <c r="E39" s="37"/>
      <c r="F39" s="29"/>
      <c r="G39" s="14" t="s">
        <v>35</v>
      </c>
      <c r="H39" s="14">
        <v>1</v>
      </c>
      <c r="I39" s="25">
        <v>70000</v>
      </c>
      <c r="J39" s="20">
        <f t="shared" si="1"/>
        <v>70000</v>
      </c>
    </row>
    <row r="40" spans="1:10" ht="26.45" customHeight="1" x14ac:dyDescent="0.25">
      <c r="A40" s="8" t="s">
        <v>74</v>
      </c>
      <c r="B40" s="38" t="s">
        <v>96</v>
      </c>
      <c r="C40" s="39"/>
      <c r="D40" s="39"/>
      <c r="E40" s="39"/>
      <c r="F40" s="28"/>
      <c r="G40" s="8" t="s">
        <v>90</v>
      </c>
      <c r="H40" s="8" t="s">
        <v>90</v>
      </c>
      <c r="I40" s="8" t="s">
        <v>90</v>
      </c>
      <c r="J40" s="18">
        <f>J41+J42+J43+J44+J45+J46+J47</f>
        <v>334936</v>
      </c>
    </row>
    <row r="41" spans="1:10" ht="20.45" customHeight="1" x14ac:dyDescent="0.25">
      <c r="A41" s="9" t="s">
        <v>77</v>
      </c>
      <c r="B41" s="31" t="s">
        <v>81</v>
      </c>
      <c r="C41" s="32"/>
      <c r="D41" s="32"/>
      <c r="E41" s="32"/>
      <c r="F41" s="27"/>
      <c r="G41" s="13" t="s">
        <v>33</v>
      </c>
      <c r="H41" s="13">
        <v>8</v>
      </c>
      <c r="I41" s="24">
        <v>8600</v>
      </c>
      <c r="J41" s="19">
        <f>H41*I41</f>
        <v>68800</v>
      </c>
    </row>
    <row r="42" spans="1:10" ht="28.9" customHeight="1" x14ac:dyDescent="0.25">
      <c r="A42" s="9" t="s">
        <v>78</v>
      </c>
      <c r="B42" s="31" t="s">
        <v>103</v>
      </c>
      <c r="C42" s="32"/>
      <c r="D42" s="32"/>
      <c r="E42" s="32"/>
      <c r="F42" s="27"/>
      <c r="G42" s="13" t="s">
        <v>33</v>
      </c>
      <c r="H42" s="13">
        <v>1</v>
      </c>
      <c r="I42" s="24">
        <v>86016</v>
      </c>
      <c r="J42" s="19">
        <f t="shared" ref="J42:J47" si="2">H42*I42</f>
        <v>86016</v>
      </c>
    </row>
    <row r="43" spans="1:10" x14ac:dyDescent="0.25">
      <c r="A43" s="9" t="s">
        <v>79</v>
      </c>
      <c r="B43" s="31" t="s">
        <v>80</v>
      </c>
      <c r="C43" s="32"/>
      <c r="D43" s="32"/>
      <c r="E43" s="32"/>
      <c r="F43" s="27"/>
      <c r="G43" s="13" t="s">
        <v>33</v>
      </c>
      <c r="H43" s="13">
        <v>1</v>
      </c>
      <c r="I43" s="24">
        <v>140000</v>
      </c>
      <c r="J43" s="19">
        <f t="shared" si="2"/>
        <v>140000</v>
      </c>
    </row>
    <row r="44" spans="1:10" ht="28.15" customHeight="1" x14ac:dyDescent="0.25">
      <c r="A44" s="9" t="s">
        <v>83</v>
      </c>
      <c r="B44" s="31" t="s">
        <v>82</v>
      </c>
      <c r="C44" s="32"/>
      <c r="D44" s="32"/>
      <c r="E44" s="32"/>
      <c r="F44" s="27"/>
      <c r="G44" s="13" t="s">
        <v>33</v>
      </c>
      <c r="H44" s="13">
        <v>4</v>
      </c>
      <c r="I44" s="24">
        <v>3700</v>
      </c>
      <c r="J44" s="19">
        <f t="shared" si="2"/>
        <v>14800</v>
      </c>
    </row>
    <row r="45" spans="1:10" x14ac:dyDescent="0.25">
      <c r="A45" s="9" t="s">
        <v>87</v>
      </c>
      <c r="B45" s="31" t="s">
        <v>86</v>
      </c>
      <c r="C45" s="32"/>
      <c r="D45" s="32"/>
      <c r="E45" s="32"/>
      <c r="F45" s="27"/>
      <c r="G45" s="13" t="s">
        <v>68</v>
      </c>
      <c r="H45" s="13">
        <v>800</v>
      </c>
      <c r="I45" s="24">
        <v>27</v>
      </c>
      <c r="J45" s="19">
        <f t="shared" si="2"/>
        <v>21600</v>
      </c>
    </row>
    <row r="46" spans="1:10" x14ac:dyDescent="0.25">
      <c r="A46" s="9" t="s">
        <v>88</v>
      </c>
      <c r="B46" s="31" t="s">
        <v>84</v>
      </c>
      <c r="C46" s="32"/>
      <c r="D46" s="32"/>
      <c r="E46" s="32"/>
      <c r="F46" s="27"/>
      <c r="G46" s="13" t="s">
        <v>33</v>
      </c>
      <c r="H46" s="13">
        <v>8</v>
      </c>
      <c r="I46" s="24">
        <v>90</v>
      </c>
      <c r="J46" s="19">
        <f t="shared" si="2"/>
        <v>720</v>
      </c>
    </row>
    <row r="47" spans="1:10" ht="17.45" customHeight="1" thickBot="1" x14ac:dyDescent="0.3">
      <c r="A47" s="11" t="s">
        <v>89</v>
      </c>
      <c r="B47" s="33" t="s">
        <v>85</v>
      </c>
      <c r="C47" s="34"/>
      <c r="D47" s="34"/>
      <c r="E47" s="34"/>
      <c r="F47" s="30"/>
      <c r="G47" s="15" t="s">
        <v>35</v>
      </c>
      <c r="H47" s="15">
        <v>1</v>
      </c>
      <c r="I47" s="26">
        <v>3000</v>
      </c>
      <c r="J47" s="21">
        <f t="shared" si="2"/>
        <v>3000</v>
      </c>
    </row>
    <row r="48" spans="1:10" ht="18.600000000000001" customHeight="1" thickBot="1" x14ac:dyDescent="0.35">
      <c r="A48" s="47" t="s">
        <v>93</v>
      </c>
      <c r="B48" s="48"/>
      <c r="C48" s="48"/>
      <c r="D48" s="48"/>
      <c r="E48" s="49"/>
      <c r="F48" s="12"/>
      <c r="G48" s="16" t="s">
        <v>90</v>
      </c>
      <c r="H48" s="16" t="s">
        <v>90</v>
      </c>
      <c r="I48" s="16" t="s">
        <v>90</v>
      </c>
      <c r="J48" s="22">
        <f>J40+J22+J6</f>
        <v>1340803</v>
      </c>
    </row>
  </sheetData>
  <mergeCells count="47">
    <mergeCell ref="A1:J1"/>
    <mergeCell ref="A3:J3"/>
    <mergeCell ref="A2:J2"/>
    <mergeCell ref="A48:E48"/>
    <mergeCell ref="B26:E26"/>
    <mergeCell ref="B27:E27"/>
    <mergeCell ref="B28:E28"/>
    <mergeCell ref="B18:F18"/>
    <mergeCell ref="B19:F19"/>
    <mergeCell ref="B20:F20"/>
    <mergeCell ref="B21:F21"/>
    <mergeCell ref="B5:F5"/>
    <mergeCell ref="B6:F6"/>
    <mergeCell ref="B22:E22"/>
    <mergeCell ref="B23:E23"/>
    <mergeCell ref="B24:E24"/>
    <mergeCell ref="B7:F7"/>
    <mergeCell ref="B8:F8"/>
    <mergeCell ref="B9:F9"/>
    <mergeCell ref="B10:F10"/>
    <mergeCell ref="B11:F11"/>
    <mergeCell ref="B13:F13"/>
    <mergeCell ref="B15:F15"/>
    <mergeCell ref="B16:F16"/>
    <mergeCell ref="B17:F17"/>
    <mergeCell ref="B14:F14"/>
    <mergeCell ref="B12:E12"/>
    <mergeCell ref="B44:E44"/>
    <mergeCell ref="B45:E45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5:E25"/>
    <mergeCell ref="B46:E46"/>
    <mergeCell ref="B47:E47"/>
    <mergeCell ref="B41:E41"/>
    <mergeCell ref="B42:E42"/>
    <mergeCell ref="B43:E43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A5" sqref="A5:E6"/>
    </sheetView>
  </sheetViews>
  <sheetFormatPr defaultColWidth="9.140625" defaultRowHeight="15" x14ac:dyDescent="0.25"/>
  <cols>
    <col min="1" max="16384" width="9.140625" style="1"/>
  </cols>
  <sheetData>
    <row r="1" spans="1:18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ht="15" customHeight="1" x14ac:dyDescent="0.25">
      <c r="A5" s="64" t="s">
        <v>0</v>
      </c>
      <c r="B5" s="65"/>
      <c r="C5" s="65"/>
      <c r="D5" s="65"/>
      <c r="E5" s="66"/>
      <c r="F5" s="2"/>
      <c r="G5" s="70"/>
      <c r="H5" s="71"/>
      <c r="I5" s="72"/>
      <c r="J5" s="2"/>
      <c r="K5" s="70"/>
      <c r="L5" s="71"/>
      <c r="M5" s="72"/>
      <c r="N5" s="2"/>
      <c r="O5" s="2"/>
      <c r="P5" s="70"/>
      <c r="Q5" s="71"/>
      <c r="R5" s="72"/>
    </row>
    <row r="6" spans="1:18" x14ac:dyDescent="0.25">
      <c r="A6" s="67"/>
      <c r="B6" s="68"/>
      <c r="C6" s="68"/>
      <c r="D6" s="68"/>
      <c r="E6" s="69"/>
      <c r="F6" s="2"/>
      <c r="G6" s="73"/>
      <c r="H6" s="74"/>
      <c r="I6" s="75"/>
      <c r="J6" s="2"/>
      <c r="K6" s="73"/>
      <c r="L6" s="74"/>
      <c r="M6" s="75"/>
      <c r="N6" s="2"/>
      <c r="O6" s="2"/>
      <c r="P6" s="73"/>
      <c r="Q6" s="74"/>
      <c r="R6" s="75"/>
    </row>
    <row r="7" spans="1:18" ht="115.5" customHeight="1" x14ac:dyDescent="0.25">
      <c r="A7" s="62" t="s">
        <v>2</v>
      </c>
      <c r="B7" s="78"/>
      <c r="C7" s="78"/>
      <c r="D7" s="78"/>
      <c r="E7" s="79"/>
      <c r="F7" s="2"/>
      <c r="G7" s="73"/>
      <c r="H7" s="74"/>
      <c r="I7" s="75"/>
      <c r="J7" s="2"/>
      <c r="K7" s="73"/>
      <c r="L7" s="74"/>
      <c r="M7" s="75"/>
      <c r="N7" s="2"/>
      <c r="O7" s="2"/>
      <c r="P7" s="73"/>
      <c r="Q7" s="74"/>
      <c r="R7" s="75"/>
    </row>
    <row r="8" spans="1:18" x14ac:dyDescent="0.25">
      <c r="A8" s="62" t="s">
        <v>1</v>
      </c>
      <c r="B8" s="60"/>
      <c r="C8" s="60"/>
      <c r="D8" s="60"/>
      <c r="E8" s="61"/>
      <c r="F8" s="2"/>
      <c r="G8" s="73"/>
      <c r="H8" s="74"/>
      <c r="I8" s="75"/>
      <c r="J8" s="2"/>
      <c r="K8" s="73"/>
      <c r="L8" s="74"/>
      <c r="M8" s="75"/>
      <c r="N8" s="2"/>
      <c r="O8" s="2"/>
      <c r="P8" s="73"/>
      <c r="Q8" s="74"/>
      <c r="R8" s="75"/>
    </row>
    <row r="9" spans="1:18" ht="15" customHeight="1" x14ac:dyDescent="0.25">
      <c r="A9" s="80" t="s">
        <v>3</v>
      </c>
      <c r="B9" s="63"/>
      <c r="C9" s="63"/>
      <c r="D9" s="63"/>
      <c r="E9" s="77"/>
      <c r="F9" s="2"/>
      <c r="G9" s="73"/>
      <c r="H9" s="74"/>
      <c r="I9" s="75"/>
      <c r="J9" s="2"/>
      <c r="K9" s="73"/>
      <c r="L9" s="74"/>
      <c r="M9" s="75"/>
      <c r="N9" s="2"/>
      <c r="O9" s="2"/>
      <c r="P9" s="73"/>
      <c r="Q9" s="74"/>
      <c r="R9" s="75"/>
    </row>
    <row r="10" spans="1:18" x14ac:dyDescent="0.25">
      <c r="A10" s="80" t="s">
        <v>4</v>
      </c>
      <c r="B10" s="63"/>
      <c r="C10" s="63"/>
      <c r="D10" s="63"/>
      <c r="E10" s="77"/>
      <c r="F10" s="2"/>
      <c r="G10" s="73"/>
      <c r="H10" s="74"/>
      <c r="I10" s="75"/>
      <c r="J10" s="2"/>
      <c r="K10" s="73"/>
      <c r="L10" s="74"/>
      <c r="M10" s="75"/>
      <c r="N10" s="2"/>
      <c r="O10" s="2"/>
      <c r="P10" s="73"/>
      <c r="Q10" s="74"/>
      <c r="R10" s="75"/>
    </row>
    <row r="11" spans="1:18" x14ac:dyDescent="0.25">
      <c r="A11" s="62" t="s">
        <v>5</v>
      </c>
      <c r="B11" s="60"/>
      <c r="C11" s="60"/>
      <c r="D11" s="60"/>
      <c r="E11" s="61"/>
      <c r="F11" s="2"/>
      <c r="G11" s="73"/>
      <c r="H11" s="74"/>
      <c r="I11" s="75"/>
      <c r="J11" s="2"/>
      <c r="K11" s="73"/>
      <c r="L11" s="74"/>
      <c r="M11" s="75"/>
      <c r="N11" s="2"/>
      <c r="O11" s="2"/>
      <c r="P11" s="73"/>
      <c r="Q11" s="74"/>
      <c r="R11" s="75"/>
    </row>
    <row r="12" spans="1:18" x14ac:dyDescent="0.25">
      <c r="A12" s="64" t="s">
        <v>6</v>
      </c>
      <c r="B12" s="71"/>
      <c r="C12" s="71"/>
      <c r="D12" s="71"/>
      <c r="E12" s="72"/>
      <c r="F12" s="2"/>
      <c r="G12" s="73"/>
      <c r="H12" s="74"/>
      <c r="I12" s="75"/>
      <c r="J12" s="2"/>
      <c r="K12" s="73"/>
      <c r="L12" s="74"/>
      <c r="M12" s="75"/>
      <c r="N12" s="2"/>
      <c r="O12" s="2"/>
      <c r="P12" s="73"/>
      <c r="Q12" s="74"/>
      <c r="R12" s="75"/>
    </row>
    <row r="13" spans="1:18" x14ac:dyDescent="0.25">
      <c r="A13" s="76" t="s">
        <v>7</v>
      </c>
      <c r="B13" s="63"/>
      <c r="C13" s="63"/>
      <c r="D13" s="63"/>
      <c r="E13" s="77"/>
      <c r="F13" s="2"/>
      <c r="G13" s="73"/>
      <c r="H13" s="74"/>
      <c r="I13" s="75"/>
      <c r="J13" s="2"/>
      <c r="K13" s="73"/>
      <c r="L13" s="74"/>
      <c r="M13" s="75"/>
      <c r="N13" s="2"/>
      <c r="O13" s="2"/>
      <c r="P13" s="73"/>
      <c r="Q13" s="74"/>
      <c r="R13" s="75"/>
    </row>
    <row r="14" spans="1:18" x14ac:dyDescent="0.25">
      <c r="A14" s="59" t="s">
        <v>8</v>
      </c>
      <c r="B14" s="60"/>
      <c r="C14" s="60"/>
      <c r="D14" s="60"/>
      <c r="E14" s="61"/>
      <c r="F14" s="2"/>
      <c r="G14" s="73"/>
      <c r="H14" s="74"/>
      <c r="I14" s="75"/>
      <c r="J14" s="2"/>
      <c r="K14" s="73"/>
      <c r="L14" s="74"/>
      <c r="M14" s="75"/>
      <c r="N14" s="2"/>
      <c r="O14" s="2"/>
      <c r="P14" s="73"/>
      <c r="Q14" s="74"/>
      <c r="R14" s="75"/>
    </row>
    <row r="15" spans="1:18" x14ac:dyDescent="0.25">
      <c r="A15" s="59" t="s">
        <v>9</v>
      </c>
      <c r="B15" s="60"/>
      <c r="C15" s="60"/>
      <c r="D15" s="60"/>
      <c r="E15" s="61"/>
      <c r="F15" s="2"/>
      <c r="G15" s="73"/>
      <c r="H15" s="74"/>
      <c r="I15" s="75"/>
      <c r="J15" s="2"/>
      <c r="K15" s="73"/>
      <c r="L15" s="74"/>
      <c r="M15" s="75"/>
      <c r="N15" s="2"/>
      <c r="O15" s="2"/>
      <c r="P15" s="73"/>
      <c r="Q15" s="74"/>
      <c r="R15" s="75"/>
    </row>
    <row r="16" spans="1:18" x14ac:dyDescent="0.25">
      <c r="A16" s="59" t="s">
        <v>10</v>
      </c>
      <c r="B16" s="60"/>
      <c r="C16" s="60"/>
      <c r="D16" s="60"/>
      <c r="E16" s="61"/>
      <c r="F16" s="2"/>
      <c r="G16" s="73"/>
      <c r="H16" s="74"/>
      <c r="I16" s="75"/>
      <c r="J16" s="2"/>
      <c r="K16" s="73"/>
      <c r="L16" s="74"/>
      <c r="M16" s="75"/>
      <c r="N16" s="2"/>
      <c r="O16" s="2"/>
      <c r="P16" s="73"/>
      <c r="Q16" s="74"/>
      <c r="R16" s="75"/>
    </row>
    <row r="17" spans="1:18" x14ac:dyDescent="0.25">
      <c r="A17" s="62" t="s">
        <v>11</v>
      </c>
      <c r="B17" s="60"/>
      <c r="C17" s="60"/>
      <c r="D17" s="60"/>
      <c r="E17" s="61"/>
      <c r="F17" s="2"/>
      <c r="G17" s="73"/>
      <c r="H17" s="74"/>
      <c r="I17" s="75"/>
      <c r="J17" s="2"/>
      <c r="K17" s="73"/>
      <c r="L17" s="74"/>
      <c r="M17" s="75"/>
      <c r="N17" s="2"/>
      <c r="O17" s="2"/>
      <c r="P17" s="73"/>
      <c r="Q17" s="74"/>
      <c r="R17" s="75"/>
    </row>
    <row r="18" spans="1:18" x14ac:dyDescent="0.25">
      <c r="A18" s="62" t="s">
        <v>12</v>
      </c>
      <c r="B18" s="60"/>
      <c r="C18" s="60"/>
      <c r="D18" s="60"/>
      <c r="E18" s="61"/>
      <c r="F18" s="2"/>
      <c r="G18" s="73"/>
      <c r="H18" s="74"/>
      <c r="I18" s="75"/>
      <c r="J18" s="2"/>
      <c r="K18" s="73"/>
      <c r="L18" s="74"/>
      <c r="M18" s="75"/>
      <c r="N18" s="2"/>
      <c r="O18" s="2"/>
      <c r="P18" s="73"/>
      <c r="Q18" s="74"/>
      <c r="R18" s="75"/>
    </row>
    <row r="19" spans="1:18" x14ac:dyDescent="0.25">
      <c r="A19" s="70" t="s">
        <v>13</v>
      </c>
      <c r="B19" s="71"/>
      <c r="C19" s="71"/>
      <c r="D19" s="71"/>
      <c r="E19" s="72"/>
      <c r="F19" s="2"/>
      <c r="G19" s="73"/>
      <c r="H19" s="74"/>
      <c r="I19" s="75"/>
      <c r="J19" s="2"/>
      <c r="K19" s="73"/>
      <c r="L19" s="74"/>
      <c r="M19" s="75"/>
      <c r="N19" s="2"/>
      <c r="O19" s="2"/>
      <c r="P19" s="73"/>
      <c r="Q19" s="74"/>
      <c r="R19" s="75"/>
    </row>
    <row r="20" spans="1:18" x14ac:dyDescent="0.25">
      <c r="A20" s="73" t="s">
        <v>14</v>
      </c>
      <c r="B20" s="74"/>
      <c r="C20" s="74"/>
      <c r="D20" s="74"/>
      <c r="E20" s="75"/>
      <c r="F20" s="2"/>
      <c r="G20" s="73"/>
      <c r="H20" s="74"/>
      <c r="I20" s="75"/>
      <c r="J20" s="2"/>
      <c r="K20" s="73"/>
      <c r="L20" s="74"/>
      <c r="M20" s="75"/>
      <c r="N20" s="2"/>
      <c r="O20" s="2"/>
      <c r="P20" s="73"/>
      <c r="Q20" s="74"/>
      <c r="R20" s="75"/>
    </row>
    <row r="21" spans="1:18" x14ac:dyDescent="0.25">
      <c r="A21" s="76" t="s">
        <v>15</v>
      </c>
      <c r="B21" s="63"/>
      <c r="C21" s="63"/>
      <c r="D21" s="63"/>
      <c r="E21" s="77"/>
      <c r="F21" s="2"/>
      <c r="G21" s="76"/>
      <c r="H21" s="63"/>
      <c r="I21" s="77"/>
      <c r="J21" s="2"/>
      <c r="K21" s="76"/>
      <c r="L21" s="63"/>
      <c r="M21" s="77"/>
      <c r="N21" s="2"/>
      <c r="O21" s="2"/>
      <c r="P21" s="76"/>
      <c r="Q21" s="63"/>
      <c r="R21" s="77"/>
    </row>
  </sheetData>
  <mergeCells count="20">
    <mergeCell ref="A20:E20"/>
    <mergeCell ref="A21:E21"/>
    <mergeCell ref="A12:E12"/>
    <mergeCell ref="A13:E13"/>
    <mergeCell ref="A14:E14"/>
    <mergeCell ref="A15:E15"/>
    <mergeCell ref="A16:E16"/>
    <mergeCell ref="A17:E17"/>
    <mergeCell ref="A4:R4"/>
    <mergeCell ref="A5:E6"/>
    <mergeCell ref="G5:I21"/>
    <mergeCell ref="K5:M21"/>
    <mergeCell ref="P5:R21"/>
    <mergeCell ref="A7:E7"/>
    <mergeCell ref="A8:E8"/>
    <mergeCell ref="A9:E9"/>
    <mergeCell ref="A10:E10"/>
    <mergeCell ref="A11:E11"/>
    <mergeCell ref="A18:E18"/>
    <mergeCell ref="A19:E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2019-05-24T15:43:31Z</dcterms:modified>
</cp:coreProperties>
</file>